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3305" tabRatio="766" activeTab="0"/>
  </bookViews>
  <sheets>
    <sheet name="산출내역서" sheetId="1" r:id="rId1"/>
    <sheet name="산출내역서 예시" sheetId="2" r:id="rId2"/>
  </sheets>
  <definedNames>
    <definedName name="_xlnm.Print_Area" localSheetId="0">'산출내역서'!$A$1:$M$33</definedName>
    <definedName name="_xlnm.Print_Area" localSheetId="1">'산출내역서 예시'!$A$1:$M$26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5"/>
            <rFont val="돋움"/>
            <family val="3"/>
          </rPr>
          <t>필수기재</t>
        </r>
      </text>
    </comment>
  </commentList>
</comments>
</file>

<file path=xl/sharedStrings.xml><?xml version="1.0" encoding="utf-8"?>
<sst xmlns="http://schemas.openxmlformats.org/spreadsheetml/2006/main" count="177" uniqueCount="74">
  <si>
    <t>원</t>
  </si>
  <si>
    <t>×</t>
  </si>
  <si>
    <t>항목</t>
  </si>
  <si>
    <t>산출내역</t>
  </si>
  <si>
    <t>금액</t>
  </si>
  <si>
    <t xml:space="preserve">  </t>
  </si>
  <si>
    <t>원</t>
  </si>
  <si>
    <t>식</t>
  </si>
  <si>
    <t>명</t>
  </si>
  <si>
    <t>명</t>
  </si>
  <si>
    <t>회</t>
  </si>
  <si>
    <t>3등급 컨설턴트</t>
  </si>
  <si>
    <t>2등급 컨설턴트</t>
  </si>
  <si>
    <t>1등급 컨설턴트</t>
  </si>
  <si>
    <t>구성비</t>
  </si>
  <si>
    <t>■ 네트워킹 프로그램</t>
  </si>
  <si>
    <t>■ 역량강화 프로그램</t>
  </si>
  <si>
    <t>■ 연구조사비</t>
  </si>
  <si>
    <t>■ 공동상품개발</t>
  </si>
  <si>
    <t>■ 공동홍보</t>
  </si>
  <si>
    <t>컨설턴트비 소계(1)</t>
  </si>
  <si>
    <t>컨설턴트비</t>
  </si>
  <si>
    <t>총계 (만 원 단위 이하 절사)</t>
  </si>
  <si>
    <r>
      <t>연대</t>
    </r>
    <r>
      <rPr>
        <b/>
        <sz val="11"/>
        <color indexed="12"/>
        <rFont val="맑은 고딕"/>
        <family val="3"/>
      </rPr>
      <t>·</t>
    </r>
    <r>
      <rPr>
        <b/>
        <sz val="11"/>
        <color indexed="12"/>
        <rFont val="굴림"/>
        <family val="3"/>
      </rPr>
      <t>협력사업비 소계(2)</t>
    </r>
  </si>
  <si>
    <t>MD</t>
  </si>
  <si>
    <t>MD</t>
  </si>
  <si>
    <t>(1)+(2)</t>
  </si>
  <si>
    <r>
      <t>연대</t>
    </r>
    <r>
      <rPr>
        <b/>
        <sz val="11"/>
        <rFont val="굴림"/>
        <family val="3"/>
      </rPr>
      <t>협력사업비</t>
    </r>
  </si>
  <si>
    <t>사업비 산출내역서</t>
  </si>
  <si>
    <t>항목</t>
  </si>
  <si>
    <t>산출내역</t>
  </si>
  <si>
    <t>금액</t>
  </si>
  <si>
    <t>구성비</t>
  </si>
  <si>
    <t>컨설턴트비</t>
  </si>
  <si>
    <t>1등급 컨설턴트</t>
  </si>
  <si>
    <t>원</t>
  </si>
  <si>
    <t>명</t>
  </si>
  <si>
    <t>일</t>
  </si>
  <si>
    <t>2등급 컨설턴트</t>
  </si>
  <si>
    <t>3등급 컨설턴트</t>
  </si>
  <si>
    <t>컨설턴트비 소계(1)</t>
  </si>
  <si>
    <t>■ 네트워킹 프로그램</t>
  </si>
  <si>
    <t>원</t>
  </si>
  <si>
    <t>식</t>
  </si>
  <si>
    <t>회</t>
  </si>
  <si>
    <t>명</t>
  </si>
  <si>
    <t>■ 역량강화 프로그램</t>
  </si>
  <si>
    <t>■ 연구조사비</t>
  </si>
  <si>
    <t>■ 공동상품개발</t>
  </si>
  <si>
    <t>종</t>
  </si>
  <si>
    <t>■ 공동홍보</t>
  </si>
  <si>
    <r>
      <t>연대</t>
    </r>
    <r>
      <rPr>
        <b/>
        <sz val="11"/>
        <color indexed="12"/>
        <rFont val="맑은 고딕"/>
        <family val="3"/>
      </rPr>
      <t>·</t>
    </r>
    <r>
      <rPr>
        <b/>
        <sz val="11"/>
        <color indexed="12"/>
        <rFont val="굴림"/>
        <family val="3"/>
      </rPr>
      <t>협력사업비 소계(2)</t>
    </r>
  </si>
  <si>
    <t>전체 소계</t>
  </si>
  <si>
    <t>총계 (만 원 단위 이하 절사)</t>
  </si>
  <si>
    <t>메뉴 품평회 장소 임차료</t>
  </si>
  <si>
    <t>상품 조리 교육 강사비</t>
  </si>
  <si>
    <t>전체 소계(3)</t>
  </si>
  <si>
    <t>도시락 메뉴개발 재료비</t>
  </si>
  <si>
    <t>도시락용기 구입</t>
  </si>
  <si>
    <t>개</t>
  </si>
  <si>
    <t>식</t>
  </si>
  <si>
    <t>매</t>
  </si>
  <si>
    <t>안내자료 인쇄</t>
  </si>
  <si>
    <t>수진기업명: ㅇㅇㅇ, ㅇㅇㅇ, ㅇㅇㅇ</t>
  </si>
  <si>
    <t>컨설팅기관명: ㅇㅇㅇ</t>
  </si>
  <si>
    <r>
      <t xml:space="preserve">※ 컨설턴트 1일 기준 단가에는 </t>
    </r>
    <r>
      <rPr>
        <b/>
        <sz val="10"/>
        <color indexed="10"/>
        <rFont val="굴림"/>
        <family val="3"/>
      </rPr>
      <t>인건비, 운영비, 여비, 각종 수수료(VAT포함) 등 모든 비용이 포함</t>
    </r>
    <r>
      <rPr>
        <sz val="10"/>
        <color indexed="10"/>
        <rFont val="굴림"/>
        <family val="3"/>
      </rPr>
      <t xml:space="preserve">, 원활한 사업 운영을 위하여 </t>
    </r>
    <r>
      <rPr>
        <b/>
        <sz val="10"/>
        <color indexed="10"/>
        <rFont val="굴림"/>
        <family val="3"/>
      </rPr>
      <t xml:space="preserve">전체 투입일 수 중 30% 이내에서 내근 투입일을 반드시 편성할 것
</t>
    </r>
    <r>
      <rPr>
        <sz val="10"/>
        <color indexed="10"/>
        <rFont val="굴림"/>
        <family val="3"/>
      </rPr>
      <t xml:space="preserve">※ 연대협력사업비는 </t>
    </r>
    <r>
      <rPr>
        <b/>
        <sz val="10"/>
        <color indexed="10"/>
        <rFont val="굴림"/>
        <family val="3"/>
      </rPr>
      <t xml:space="preserve">별첨하는 "사업관리기준"에 따라서 </t>
    </r>
    <r>
      <rPr>
        <sz val="10"/>
        <color indexed="10"/>
        <rFont val="굴림"/>
        <family val="3"/>
      </rPr>
      <t xml:space="preserve">정해진 집행기준에 따라 세부 항목을 구성하고, </t>
    </r>
    <r>
      <rPr>
        <b/>
        <sz val="10"/>
        <color indexed="10"/>
        <rFont val="굴림"/>
        <family val="3"/>
      </rPr>
      <t>전체 사업비의 50% 내외로 구성하여야 함</t>
    </r>
    <r>
      <rPr>
        <sz val="10"/>
        <color indexed="10"/>
        <rFont val="굴림"/>
        <family val="3"/>
      </rPr>
      <t>(산출식에 따른 변수를 고려하여 5% 이내의 구성비 변경 가능)</t>
    </r>
  </si>
  <si>
    <t>도시락 사진 촬영</t>
  </si>
  <si>
    <t>■ 모델확산화</t>
  </si>
  <si>
    <t>○ 사 업 명 : 2023년 (예비)사회적기업 협업활성화 지원 컨설팅-공동사업분야</t>
  </si>
  <si>
    <t>2023 협업활성화 지원컨설팅 사업비 산출내역서</t>
  </si>
  <si>
    <t>대표기업명:</t>
  </si>
  <si>
    <t xml:space="preserve">○  주제 : </t>
  </si>
  <si>
    <t>참여기업명:     &lt;모두 기재&gt;</t>
  </si>
  <si>
    <t>컨설팅기관명:   &lt;복수기관인 경우 모두 기재&gt;</t>
  </si>
</sst>
</file>

<file path=xl/styles.xml><?xml version="1.0" encoding="utf-8"?>
<styleSheet xmlns="http://schemas.openxmlformats.org/spreadsheetml/2006/main">
  <numFmts count="5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mm&quot;월&quot;\ dd&quot;일&quot;"/>
    <numFmt numFmtId="184" formatCode="0.0"/>
    <numFmt numFmtId="185" formatCode="0.00_ "/>
    <numFmt numFmtId="186" formatCode="#,##0.0"/>
    <numFmt numFmtId="187" formatCode="#,##0_ "/>
    <numFmt numFmtId="188" formatCode="_-* #,##0.0_-;\-* #,##0.0_-;_-* &quot;-&quot;?_-;_-@_-"/>
    <numFmt numFmtId="189" formatCode="_ &quot;₩&quot;* #,###_ ;_ &quot;₩&quot;* \-#,###\ ;_ &quot;₩&quot;* &quot;-&quot;??_ ;_ @_ "/>
    <numFmt numFmtId="190" formatCode="#,##0_);[Red]\(#,##0\)"/>
    <numFmt numFmtId="191" formatCode="_ \(* #,##0\)_ ;_ \(* \-#,##0\)\ ;_ &quot;₩&quot;* &quot;-&quot;??_ ;_ @_ "/>
    <numFmt numFmtId="192" formatCode="#,##0_);\(#,##0\)"/>
    <numFmt numFmtId="193" formatCode="0.00000000"/>
    <numFmt numFmtId="194" formatCode="0.000000000"/>
    <numFmt numFmtId="195" formatCode="0.0000000000"/>
    <numFmt numFmtId="196" formatCode="0.000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.0_ "/>
    <numFmt numFmtId="203" formatCode="#,##0.00_ "/>
    <numFmt numFmtId="204" formatCode="\ General"/>
    <numFmt numFmtId="205" formatCode="\ \ General"/>
    <numFmt numFmtId="206" formatCode="0_);[Red]\(0\)"/>
    <numFmt numFmtId="207" formatCode="#,##0.000_ "/>
    <numFmt numFmtId="208" formatCode="#,##0_ &quot;부&quot;"/>
    <numFmt numFmtId="209" formatCode="#,##0&quot;원&quot;"/>
    <numFmt numFmtId="210" formatCode="0.0_ "/>
    <numFmt numFmtId="211" formatCode="General&quot;배&quot;\'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);[Red]\(0.0\)"/>
    <numFmt numFmtId="217" formatCode="[$-412]yyyy&quot;년&quot;\ m&quot;월&quot;\ d&quot;일&quot;\ dddd"/>
    <numFmt numFmtId="218" formatCode="[$-412]AM/PM\ h:mm:ss"/>
    <numFmt numFmtId="219" formatCode="0_ "/>
    <numFmt numFmtId="220" formatCode="[DBNum4][$-412]General"/>
    <numFmt numFmtId="221" formatCode="&quot;₩&quot;#,##0_);[Red]\(&quot;₩&quot;#,##0\)"/>
    <numFmt numFmtId="222" formatCode="0.0%"/>
  </numFmts>
  <fonts count="82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u val="single"/>
      <sz val="12"/>
      <color indexed="36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11"/>
      <name val="Arial"/>
      <family val="2"/>
    </font>
    <font>
      <b/>
      <sz val="11"/>
      <color indexed="63"/>
      <name val="Arial"/>
      <family val="2"/>
    </font>
    <font>
      <b/>
      <i/>
      <sz val="11"/>
      <color indexed="63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6"/>
      <color indexed="9"/>
      <name val="Arial"/>
      <family val="2"/>
    </font>
    <font>
      <sz val="11"/>
      <name val="굴림"/>
      <family val="3"/>
    </font>
    <font>
      <b/>
      <sz val="11"/>
      <color indexed="12"/>
      <name val="굴림"/>
      <family val="3"/>
    </font>
    <font>
      <b/>
      <sz val="11"/>
      <name val="굴림"/>
      <family val="3"/>
    </font>
    <font>
      <sz val="20"/>
      <name val="HY견고딕"/>
      <family val="1"/>
    </font>
    <font>
      <sz val="8"/>
      <name val="바탕체"/>
      <family val="1"/>
    </font>
    <font>
      <b/>
      <sz val="10"/>
      <name val="굴림"/>
      <family val="3"/>
    </font>
    <font>
      <sz val="12"/>
      <color indexed="9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3"/>
      <name val="굴림"/>
      <family val="3"/>
    </font>
    <font>
      <b/>
      <sz val="11"/>
      <color indexed="12"/>
      <name val="맑은 고딕"/>
      <family val="3"/>
    </font>
    <font>
      <b/>
      <sz val="10"/>
      <color indexed="10"/>
      <name val="굴림"/>
      <family val="3"/>
    </font>
    <font>
      <sz val="10"/>
      <color indexed="10"/>
      <name val="굴림"/>
      <family val="3"/>
    </font>
    <font>
      <sz val="9"/>
      <name val="Tahoma"/>
      <family val="2"/>
    </font>
    <font>
      <b/>
      <sz val="9"/>
      <name val="Tahoma"/>
      <family val="2"/>
    </font>
    <font>
      <sz val="15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11"/>
      <color indexed="12"/>
      <name val="굴림"/>
      <family val="3"/>
    </font>
    <font>
      <b/>
      <sz val="12"/>
      <color indexed="56"/>
      <name val="바탕체"/>
      <family val="1"/>
    </font>
    <font>
      <b/>
      <sz val="12"/>
      <color indexed="56"/>
      <name val="굴림"/>
      <family val="3"/>
    </font>
    <font>
      <b/>
      <sz val="14"/>
      <color indexed="8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b/>
      <sz val="11"/>
      <color rgb="FF0000FF"/>
      <name val="굴림"/>
      <family val="3"/>
    </font>
    <font>
      <sz val="11"/>
      <color rgb="FF0000FF"/>
      <name val="굴림"/>
      <family val="3"/>
    </font>
    <font>
      <sz val="11"/>
      <color rgb="FFFF0000"/>
      <name val="Arial"/>
      <family val="2"/>
    </font>
    <font>
      <b/>
      <sz val="12"/>
      <color theme="3"/>
      <name val="굴림"/>
      <family val="3"/>
    </font>
    <font>
      <b/>
      <sz val="12"/>
      <color theme="3"/>
      <name val="바탕체"/>
      <family val="1"/>
    </font>
    <font>
      <sz val="10"/>
      <color rgb="FFFF0000"/>
      <name val="굴림"/>
      <family val="3"/>
    </font>
    <font>
      <b/>
      <sz val="8"/>
      <name val="바탕체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9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vertical="top"/>
    </xf>
    <xf numFmtId="9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89" fontId="19" fillId="0" borderId="11" xfId="62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/>
    </xf>
    <xf numFmtId="189" fontId="19" fillId="0" borderId="0" xfId="62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19" fillId="0" borderId="0" xfId="0" applyFont="1" applyAlignment="1">
      <alignment vertical="top"/>
    </xf>
    <xf numFmtId="180" fontId="19" fillId="0" borderId="0" xfId="61" applyFont="1" applyAlignment="1">
      <alignment vertical="top"/>
    </xf>
    <xf numFmtId="0" fontId="19" fillId="0" borderId="0" xfId="0" applyFont="1" applyAlignment="1">
      <alignment horizontal="center" vertical="top"/>
    </xf>
    <xf numFmtId="3" fontId="19" fillId="0" borderId="0" xfId="0" applyNumberFormat="1" applyFont="1" applyAlignment="1">
      <alignment vertical="top"/>
    </xf>
    <xf numFmtId="0" fontId="74" fillId="0" borderId="0" xfId="0" applyFont="1" applyAlignment="1">
      <alignment vertical="top"/>
    </xf>
    <xf numFmtId="0" fontId="18" fillId="33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187" fontId="19" fillId="33" borderId="0" xfId="0" applyNumberFormat="1" applyFont="1" applyFill="1" applyBorder="1" applyAlignment="1">
      <alignment horizontal="center" vertical="center"/>
    </xf>
    <xf numFmtId="187" fontId="19" fillId="33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right" vertical="center"/>
    </xf>
    <xf numFmtId="190" fontId="19" fillId="0" borderId="0" xfId="62" applyNumberFormat="1" applyFont="1" applyFill="1" applyBorder="1" applyAlignment="1">
      <alignment horizontal="right" vertical="center"/>
    </xf>
    <xf numFmtId="190" fontId="19" fillId="0" borderId="11" xfId="62" applyNumberFormat="1" applyFont="1" applyFill="1" applyBorder="1" applyAlignment="1">
      <alignment horizontal="right" vertical="center"/>
    </xf>
    <xf numFmtId="206" fontId="19" fillId="33" borderId="11" xfId="0" applyNumberFormat="1" applyFont="1" applyFill="1" applyBorder="1" applyAlignment="1">
      <alignment horizontal="center" vertical="center"/>
    </xf>
    <xf numFmtId="3" fontId="19" fillId="33" borderId="13" xfId="0" applyNumberFormat="1" applyFont="1" applyFill="1" applyBorder="1" applyAlignment="1">
      <alignment horizontal="right" vertical="center"/>
    </xf>
    <xf numFmtId="3" fontId="19" fillId="33" borderId="14" xfId="0" applyNumberFormat="1" applyFont="1" applyFill="1" applyBorder="1" applyAlignment="1">
      <alignment horizontal="right" vertical="center"/>
    </xf>
    <xf numFmtId="3" fontId="19" fillId="33" borderId="15" xfId="0" applyNumberFormat="1" applyFont="1" applyFill="1" applyBorder="1" applyAlignment="1">
      <alignment horizontal="right" vertical="center"/>
    </xf>
    <xf numFmtId="189" fontId="19" fillId="0" borderId="16" xfId="62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75" fillId="28" borderId="17" xfId="0" applyFont="1" applyFill="1" applyBorder="1" applyAlignment="1">
      <alignment vertical="center"/>
    </xf>
    <xf numFmtId="3" fontId="75" fillId="28" borderId="18" xfId="0" applyNumberFormat="1" applyFont="1" applyFill="1" applyBorder="1" applyAlignment="1">
      <alignment horizontal="right" vertical="center"/>
    </xf>
    <xf numFmtId="189" fontId="75" fillId="28" borderId="18" xfId="62" applyNumberFormat="1" applyFont="1" applyFill="1" applyBorder="1" applyAlignment="1">
      <alignment horizontal="center" vertical="center"/>
    </xf>
    <xf numFmtId="0" fontId="75" fillId="28" borderId="18" xfId="0" applyFont="1" applyFill="1" applyBorder="1" applyAlignment="1">
      <alignment horizontal="center" vertical="center"/>
    </xf>
    <xf numFmtId="190" fontId="76" fillId="28" borderId="19" xfId="62" applyNumberFormat="1" applyFont="1" applyFill="1" applyBorder="1" applyAlignment="1">
      <alignment vertical="center"/>
    </xf>
    <xf numFmtId="189" fontId="76" fillId="28" borderId="18" xfId="62" applyNumberFormat="1" applyFont="1" applyFill="1" applyBorder="1" applyAlignment="1">
      <alignment horizontal="center" vertical="center"/>
    </xf>
    <xf numFmtId="0" fontId="76" fillId="28" borderId="18" xfId="0" applyFont="1" applyFill="1" applyBorder="1" applyAlignment="1">
      <alignment horizontal="center" vertical="center"/>
    </xf>
    <xf numFmtId="187" fontId="76" fillId="28" borderId="18" xfId="0" applyNumberFormat="1" applyFont="1" applyFill="1" applyBorder="1" applyAlignment="1">
      <alignment vertical="center"/>
    </xf>
    <xf numFmtId="0" fontId="76" fillId="28" borderId="18" xfId="0" applyFont="1" applyFill="1" applyBorder="1" applyAlignment="1">
      <alignment vertical="center"/>
    </xf>
    <xf numFmtId="9" fontId="76" fillId="28" borderId="18" xfId="0" applyNumberFormat="1" applyFont="1" applyFill="1" applyBorder="1" applyAlignment="1">
      <alignment vertical="center"/>
    </xf>
    <xf numFmtId="222" fontId="19" fillId="0" borderId="0" xfId="43" applyNumberFormat="1" applyFont="1" applyFill="1" applyAlignment="1">
      <alignment horizontal="center" vertical="top"/>
    </xf>
    <xf numFmtId="222" fontId="19" fillId="0" borderId="0" xfId="43" applyNumberFormat="1" applyFont="1" applyFill="1" applyAlignment="1">
      <alignment horizontal="center" vertical="center"/>
    </xf>
    <xf numFmtId="3" fontId="19" fillId="33" borderId="10" xfId="0" applyNumberFormat="1" applyFont="1" applyFill="1" applyBorder="1" applyAlignment="1">
      <alignment vertical="center"/>
    </xf>
    <xf numFmtId="3" fontId="19" fillId="33" borderId="12" xfId="0" applyNumberFormat="1" applyFont="1" applyFill="1" applyBorder="1" applyAlignment="1">
      <alignment vertical="center"/>
    </xf>
    <xf numFmtId="190" fontId="19" fillId="0" borderId="16" xfId="62" applyNumberFormat="1" applyFont="1" applyFill="1" applyBorder="1" applyAlignment="1">
      <alignment horizontal="right" vertical="center"/>
    </xf>
    <xf numFmtId="187" fontId="19" fillId="33" borderId="16" xfId="0" applyNumberFormat="1" applyFont="1" applyFill="1" applyBorder="1" applyAlignment="1">
      <alignment horizontal="center" vertical="center"/>
    </xf>
    <xf numFmtId="3" fontId="19" fillId="33" borderId="20" xfId="0" applyNumberFormat="1" applyFont="1" applyFill="1" applyBorder="1" applyAlignment="1">
      <alignment vertical="center"/>
    </xf>
    <xf numFmtId="0" fontId="19" fillId="33" borderId="20" xfId="0" applyFont="1" applyFill="1" applyBorder="1" applyAlignment="1">
      <alignment vertical="center"/>
    </xf>
    <xf numFmtId="3" fontId="75" fillId="28" borderId="17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3" fontId="21" fillId="34" borderId="21" xfId="0" applyNumberFormat="1" applyFont="1" applyFill="1" applyBorder="1" applyAlignment="1">
      <alignment horizontal="center" vertical="center"/>
    </xf>
    <xf numFmtId="222" fontId="21" fillId="34" borderId="22" xfId="43" applyNumberFormat="1" applyFont="1" applyFill="1" applyBorder="1" applyAlignment="1">
      <alignment horizontal="center" vertical="center" wrapText="1"/>
    </xf>
    <xf numFmtId="222" fontId="19" fillId="0" borderId="23" xfId="43" applyNumberFormat="1" applyFont="1" applyFill="1" applyBorder="1" applyAlignment="1">
      <alignment horizontal="center" vertical="center"/>
    </xf>
    <xf numFmtId="222" fontId="19" fillId="0" borderId="24" xfId="43" applyNumberFormat="1" applyFont="1" applyFill="1" applyBorder="1" applyAlignment="1">
      <alignment horizontal="center" vertical="center"/>
    </xf>
    <xf numFmtId="222" fontId="19" fillId="0" borderId="25" xfId="43" applyNumberFormat="1" applyFont="1" applyFill="1" applyBorder="1" applyAlignment="1">
      <alignment horizontal="center" vertical="center"/>
    </xf>
    <xf numFmtId="3" fontId="75" fillId="34" borderId="26" xfId="0" applyNumberFormat="1" applyFont="1" applyFill="1" applyBorder="1" applyAlignment="1">
      <alignment vertical="center"/>
    </xf>
    <xf numFmtId="0" fontId="21" fillId="34" borderId="27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vertical="top"/>
    </xf>
    <xf numFmtId="3" fontId="21" fillId="34" borderId="10" xfId="0" applyNumberFormat="1" applyFont="1" applyFill="1" applyBorder="1" applyAlignment="1">
      <alignment vertical="center"/>
    </xf>
    <xf numFmtId="222" fontId="19" fillId="34" borderId="23" xfId="43" applyNumberFormat="1" applyFont="1" applyFill="1" applyBorder="1" applyAlignment="1">
      <alignment horizontal="center" vertical="center"/>
    </xf>
    <xf numFmtId="180" fontId="21" fillId="34" borderId="28" xfId="61" applyFont="1" applyFill="1" applyBorder="1" applyAlignment="1">
      <alignment horizontal="center" vertical="center"/>
    </xf>
    <xf numFmtId="222" fontId="75" fillId="28" borderId="29" xfId="43" applyNumberFormat="1" applyFont="1" applyFill="1" applyBorder="1" applyAlignment="1">
      <alignment horizontal="center" vertical="center"/>
    </xf>
    <xf numFmtId="222" fontId="75" fillId="34" borderId="30" xfId="43" applyNumberFormat="1" applyFont="1" applyFill="1" applyBorder="1" applyAlignment="1">
      <alignment horizontal="center" vertical="center"/>
    </xf>
    <xf numFmtId="180" fontId="21" fillId="34" borderId="28" xfId="61" applyFont="1" applyFill="1" applyBorder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77" fillId="0" borderId="0" xfId="0" applyFont="1" applyAlignment="1">
      <alignment vertical="center"/>
    </xf>
    <xf numFmtId="0" fontId="78" fillId="33" borderId="0" xfId="0" applyFont="1" applyFill="1" applyAlignment="1">
      <alignment horizontal="left" vertical="center"/>
    </xf>
    <xf numFmtId="0" fontId="78" fillId="33" borderId="0" xfId="0" applyFont="1" applyFill="1" applyAlignment="1">
      <alignment vertical="center"/>
    </xf>
    <xf numFmtId="180" fontId="21" fillId="34" borderId="31" xfId="61" applyFont="1" applyFill="1" applyBorder="1" applyAlignment="1">
      <alignment horizontal="center" vertical="center"/>
    </xf>
    <xf numFmtId="180" fontId="21" fillId="34" borderId="28" xfId="61" applyFont="1" applyFill="1" applyBorder="1" applyAlignment="1">
      <alignment horizontal="center" vertical="center"/>
    </xf>
    <xf numFmtId="0" fontId="78" fillId="33" borderId="0" xfId="0" applyFont="1" applyFill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 wrapText="1"/>
    </xf>
    <xf numFmtId="0" fontId="80" fillId="0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75" fillId="34" borderId="32" xfId="0" applyFont="1" applyFill="1" applyBorder="1" applyAlignment="1">
      <alignment horizontal="center" vertical="center"/>
    </xf>
    <xf numFmtId="0" fontId="75" fillId="34" borderId="33" xfId="0" applyFont="1" applyFill="1" applyBorder="1" applyAlignment="1">
      <alignment horizontal="center" vertical="center"/>
    </xf>
    <xf numFmtId="0" fontId="21" fillId="34" borderId="34" xfId="61" applyNumberFormat="1" applyFont="1" applyFill="1" applyBorder="1" applyAlignment="1">
      <alignment horizontal="left" vertical="center"/>
    </xf>
    <xf numFmtId="0" fontId="21" fillId="34" borderId="35" xfId="61" applyNumberFormat="1" applyFont="1" applyFill="1" applyBorder="1" applyAlignment="1">
      <alignment horizontal="left" vertical="center"/>
    </xf>
    <xf numFmtId="0" fontId="21" fillId="34" borderId="36" xfId="61" applyNumberFormat="1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center" vertical="center" textRotation="255" wrapText="1"/>
    </xf>
    <xf numFmtId="0" fontId="78" fillId="33" borderId="37" xfId="0" applyFont="1" applyFill="1" applyBorder="1" applyAlignment="1">
      <alignment horizontal="left" vertical="center"/>
    </xf>
    <xf numFmtId="0" fontId="21" fillId="33" borderId="38" xfId="0" applyFont="1" applyFill="1" applyBorder="1" applyAlignment="1">
      <alignment horizontal="center" vertical="center" textRotation="255" wrapText="1"/>
    </xf>
    <xf numFmtId="0" fontId="21" fillId="33" borderId="39" xfId="0" applyFont="1" applyFill="1" applyBorder="1" applyAlignment="1">
      <alignment horizontal="center" vertical="center" textRotation="255" wrapText="1"/>
    </xf>
    <xf numFmtId="0" fontId="21" fillId="33" borderId="40" xfId="0" applyFont="1" applyFill="1" applyBorder="1" applyAlignment="1">
      <alignment horizontal="center" vertical="center" textRotation="255" wrapText="1"/>
    </xf>
    <xf numFmtId="0" fontId="21" fillId="34" borderId="41" xfId="0" applyFont="1" applyFill="1" applyBorder="1" applyAlignment="1">
      <alignment horizontal="center" vertical="center"/>
    </xf>
    <xf numFmtId="0" fontId="21" fillId="34" borderId="42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 textRotation="255"/>
    </xf>
    <xf numFmtId="0" fontId="21" fillId="33" borderId="40" xfId="0" applyFont="1" applyFill="1" applyBorder="1" applyAlignment="1">
      <alignment horizontal="center" vertical="center" textRotation="255"/>
    </xf>
    <xf numFmtId="0" fontId="28" fillId="33" borderId="0" xfId="0" applyFont="1" applyFill="1" applyAlignment="1">
      <alignment horizontal="left" vertical="center"/>
    </xf>
    <xf numFmtId="0" fontId="28" fillId="33" borderId="37" xfId="0" applyFont="1" applyFill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_특허청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0"/>
          <a:ext cx="5305425" cy="0"/>
        </a:xfrm>
        <a:prstGeom prst="rect">
          <a:avLst/>
        </a:prstGeom>
        <a:solidFill>
          <a:srgbClr val="99CC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428625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28625" y="0"/>
          <a:ext cx="5000625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특허고객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만족도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조사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견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적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서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990600</xdr:colOff>
      <xdr:row>0</xdr:row>
      <xdr:rowOff>0</xdr:rowOff>
    </xdr:to>
    <xdr:pic>
      <xdr:nvPicPr>
        <xdr:cNvPr id="3" name="Picture 3" descr="kdn-ci-rgb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05475" y="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0"/>
          <a:ext cx="5391150" cy="0"/>
        </a:xfrm>
        <a:prstGeom prst="rect">
          <a:avLst/>
        </a:prstGeom>
        <a:solidFill>
          <a:srgbClr val="99CC0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428625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28625" y="0"/>
          <a:ext cx="5086350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특허고객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만족도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조사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견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적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돋움체"/>
              <a:ea typeface="돋움체"/>
              <a:cs typeface="돋움체"/>
            </a:rPr>
            <a:t>서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990600</xdr:colOff>
      <xdr:row>0</xdr:row>
      <xdr:rowOff>0</xdr:rowOff>
    </xdr:to>
    <xdr:pic>
      <xdr:nvPicPr>
        <xdr:cNvPr id="3" name="Picture 3" descr="kdn-ci-rgb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91200" y="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9"/>
  <sheetViews>
    <sheetView showGridLines="0" tabSelected="1" view="pageBreakPreview" zoomScale="85" zoomScaleNormal="85" zoomScaleSheetLayoutView="85" zoomScalePageLayoutView="85" workbookViewId="0" topLeftCell="A1">
      <selection activeCell="L13" sqref="L13"/>
    </sheetView>
  </sheetViews>
  <sheetFormatPr defaultColWidth="9.00390625" defaultRowHeight="16.5" customHeight="1"/>
  <cols>
    <col min="1" max="1" width="5.625" style="48" customWidth="1"/>
    <col min="2" max="2" width="25.625" style="48" customWidth="1"/>
    <col min="3" max="3" width="10.625" style="49" customWidth="1"/>
    <col min="4" max="4" width="3.625" style="49" customWidth="1"/>
    <col min="5" max="5" width="3.625" style="50" customWidth="1"/>
    <col min="6" max="6" width="5.625" style="48" customWidth="1"/>
    <col min="7" max="7" width="3.625" style="48" customWidth="1"/>
    <col min="8" max="8" width="3.625" style="50" customWidth="1"/>
    <col min="9" max="9" width="5.625" style="48" customWidth="1"/>
    <col min="10" max="11" width="3.625" style="48" customWidth="1"/>
    <col min="12" max="12" width="15.625" style="51" customWidth="1"/>
    <col min="13" max="13" width="15.625" style="90" customWidth="1"/>
    <col min="14" max="16" width="14.25390625" style="31" customWidth="1"/>
    <col min="17" max="17" width="9.00390625" style="24" customWidth="1"/>
    <col min="18" max="18" width="14.50390625" style="30" customWidth="1"/>
    <col min="19" max="19" width="13.00390625" style="32" customWidth="1"/>
    <col min="20" max="22" width="9.25390625" style="32" customWidth="1"/>
    <col min="23" max="28" width="9.25390625" style="26" customWidth="1"/>
    <col min="29" max="32" width="9.00390625" style="25" customWidth="1"/>
    <col min="33" max="49" width="9.25390625" style="26" customWidth="1"/>
    <col min="50" max="64" width="9.00390625" style="26" customWidth="1"/>
    <col min="65" max="130" width="9.00390625" style="27" customWidth="1"/>
    <col min="131" max="152" width="9.00390625" style="28" customWidth="1"/>
    <col min="153" max="16384" width="9.00390625" style="29" customWidth="1"/>
  </cols>
  <sheetData>
    <row r="1" spans="1:13" ht="39.75" customHeight="1">
      <c r="A1" s="124" t="s">
        <v>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52" s="77" customFormat="1" ht="24.75" customHeight="1">
      <c r="A2" s="120" t="s">
        <v>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69"/>
      <c r="O2" s="69"/>
      <c r="P2" s="69"/>
      <c r="Q2" s="70"/>
      <c r="R2" s="71"/>
      <c r="S2" s="72"/>
      <c r="T2" s="72"/>
      <c r="U2" s="72"/>
      <c r="V2" s="72"/>
      <c r="W2" s="73"/>
      <c r="X2" s="73"/>
      <c r="Y2" s="73"/>
      <c r="Z2" s="73"/>
      <c r="AA2" s="73"/>
      <c r="AB2" s="73"/>
      <c r="AC2" s="74"/>
      <c r="AD2" s="74"/>
      <c r="AE2" s="74"/>
      <c r="AF2" s="74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</row>
    <row r="3" spans="1:152" s="77" customFormat="1" ht="24.75" customHeight="1">
      <c r="A3" s="116"/>
      <c r="B3" s="120" t="s">
        <v>70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69"/>
      <c r="O3" s="69"/>
      <c r="P3" s="69"/>
      <c r="Q3" s="70"/>
      <c r="R3" s="71"/>
      <c r="S3" s="72"/>
      <c r="T3" s="72"/>
      <c r="U3" s="72"/>
      <c r="V3" s="72"/>
      <c r="W3" s="73"/>
      <c r="X3" s="73"/>
      <c r="Y3" s="73"/>
      <c r="Z3" s="73"/>
      <c r="AA3" s="73"/>
      <c r="AB3" s="73"/>
      <c r="AC3" s="74"/>
      <c r="AD3" s="74"/>
      <c r="AE3" s="74"/>
      <c r="AF3" s="74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</row>
    <row r="4" spans="1:152" s="77" customFormat="1" ht="24.75" customHeight="1">
      <c r="A4" s="116"/>
      <c r="B4" s="120" t="s">
        <v>72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69"/>
      <c r="O4" s="69"/>
      <c r="P4" s="69"/>
      <c r="Q4" s="70"/>
      <c r="R4" s="71"/>
      <c r="S4" s="72"/>
      <c r="T4" s="72"/>
      <c r="U4" s="72"/>
      <c r="V4" s="72"/>
      <c r="W4" s="73"/>
      <c r="X4" s="73"/>
      <c r="Y4" s="73"/>
      <c r="Z4" s="73"/>
      <c r="AA4" s="73"/>
      <c r="AB4" s="73"/>
      <c r="AC4" s="74"/>
      <c r="AD4" s="74"/>
      <c r="AE4" s="74"/>
      <c r="AF4" s="74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</row>
    <row r="5" spans="1:152" s="6" customFormat="1" ht="24" customHeight="1" thickBot="1">
      <c r="A5" s="117"/>
      <c r="B5" s="131" t="s">
        <v>73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53"/>
      <c r="O5" s="33"/>
      <c r="P5" s="33"/>
      <c r="Q5" s="34"/>
      <c r="R5" s="7"/>
      <c r="S5" s="8"/>
      <c r="T5" s="8"/>
      <c r="U5" s="8"/>
      <c r="V5" s="8"/>
      <c r="W5" s="3"/>
      <c r="X5" s="3"/>
      <c r="Y5" s="3"/>
      <c r="Z5" s="3"/>
      <c r="AA5" s="3"/>
      <c r="AB5" s="3"/>
      <c r="AC5" s="2"/>
      <c r="AD5" s="2"/>
      <c r="AE5" s="2"/>
      <c r="AF5" s="2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</row>
    <row r="6" spans="1:152" s="17" customFormat="1" ht="24.75" customHeight="1">
      <c r="A6" s="135" t="s">
        <v>2</v>
      </c>
      <c r="B6" s="136"/>
      <c r="C6" s="118" t="s">
        <v>3</v>
      </c>
      <c r="D6" s="119"/>
      <c r="E6" s="119"/>
      <c r="F6" s="119"/>
      <c r="G6" s="119"/>
      <c r="H6" s="119"/>
      <c r="I6" s="119"/>
      <c r="J6" s="119"/>
      <c r="K6" s="110"/>
      <c r="L6" s="100" t="s">
        <v>4</v>
      </c>
      <c r="M6" s="101" t="s">
        <v>14</v>
      </c>
      <c r="N6" s="18"/>
      <c r="O6" s="35"/>
      <c r="P6" s="35"/>
      <c r="Q6" s="36"/>
      <c r="R6" s="11"/>
      <c r="S6" s="13"/>
      <c r="T6" s="13"/>
      <c r="U6" s="13"/>
      <c r="V6" s="13"/>
      <c r="W6" s="3"/>
      <c r="X6" s="14"/>
      <c r="Y6" s="14"/>
      <c r="Z6" s="14"/>
      <c r="AA6" s="14"/>
      <c r="AB6" s="14"/>
      <c r="AC6" s="12"/>
      <c r="AD6" s="12"/>
      <c r="AE6" s="12"/>
      <c r="AF6" s="12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</row>
    <row r="7" spans="1:152" s="6" customFormat="1" ht="24.75" customHeight="1">
      <c r="A7" s="132" t="s">
        <v>21</v>
      </c>
      <c r="B7" s="42" t="s">
        <v>13</v>
      </c>
      <c r="C7" s="61">
        <v>774000</v>
      </c>
      <c r="D7" s="43" t="s">
        <v>6</v>
      </c>
      <c r="E7" s="44" t="s">
        <v>1</v>
      </c>
      <c r="F7" s="44"/>
      <c r="G7" s="44" t="s">
        <v>9</v>
      </c>
      <c r="H7" s="44" t="s">
        <v>1</v>
      </c>
      <c r="I7" s="44"/>
      <c r="J7" s="60" t="s">
        <v>24</v>
      </c>
      <c r="K7" s="60"/>
      <c r="L7" s="92">
        <f>C7*F7*I7</f>
        <v>0</v>
      </c>
      <c r="M7" s="102" t="e">
        <f aca="true" t="shared" si="0" ref="M7:M29">L7/$L$29</f>
        <v>#DIV/0!</v>
      </c>
      <c r="N7" s="39"/>
      <c r="O7" s="37"/>
      <c r="P7" s="37"/>
      <c r="Q7" s="34"/>
      <c r="R7" s="18"/>
      <c r="S7" s="19"/>
      <c r="T7" s="19"/>
      <c r="U7" s="19"/>
      <c r="V7" s="19"/>
      <c r="W7" s="3"/>
      <c r="X7" s="3"/>
      <c r="Y7" s="3"/>
      <c r="Z7" s="3"/>
      <c r="AA7" s="3"/>
      <c r="AB7" s="3"/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</row>
    <row r="8" spans="1:152" s="6" customFormat="1" ht="24.75" customHeight="1">
      <c r="A8" s="133"/>
      <c r="B8" s="45" t="s">
        <v>12</v>
      </c>
      <c r="C8" s="62">
        <v>629000</v>
      </c>
      <c r="D8" s="46" t="s">
        <v>6</v>
      </c>
      <c r="E8" s="41" t="s">
        <v>1</v>
      </c>
      <c r="F8" s="41"/>
      <c r="G8" s="41" t="s">
        <v>9</v>
      </c>
      <c r="H8" s="41" t="s">
        <v>1</v>
      </c>
      <c r="I8" s="41"/>
      <c r="J8" s="41" t="s">
        <v>25</v>
      </c>
      <c r="K8" s="41"/>
      <c r="L8" s="93">
        <f>C8*F8*I8</f>
        <v>0</v>
      </c>
      <c r="M8" s="103" t="e">
        <f t="shared" si="0"/>
        <v>#DIV/0!</v>
      </c>
      <c r="N8" s="39"/>
      <c r="O8" s="37"/>
      <c r="P8" s="37"/>
      <c r="Q8" s="34"/>
      <c r="R8" s="18"/>
      <c r="S8" s="19"/>
      <c r="T8" s="19"/>
      <c r="U8" s="19"/>
      <c r="V8" s="19"/>
      <c r="W8" s="3"/>
      <c r="X8" s="3"/>
      <c r="Y8" s="3"/>
      <c r="Z8" s="3"/>
      <c r="AA8" s="3"/>
      <c r="AB8" s="3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</row>
    <row r="9" spans="1:152" s="6" customFormat="1" ht="24.75" customHeight="1">
      <c r="A9" s="133"/>
      <c r="B9" s="97" t="s">
        <v>11</v>
      </c>
      <c r="C9" s="63">
        <v>484000</v>
      </c>
      <c r="D9" s="64" t="s">
        <v>6</v>
      </c>
      <c r="E9" s="65" t="s">
        <v>1</v>
      </c>
      <c r="F9" s="65"/>
      <c r="G9" s="65" t="s">
        <v>9</v>
      </c>
      <c r="H9" s="65" t="s">
        <v>1</v>
      </c>
      <c r="I9" s="65"/>
      <c r="J9" s="65" t="s">
        <v>25</v>
      </c>
      <c r="K9" s="65"/>
      <c r="L9" s="96">
        <f>C9*F9*I9</f>
        <v>0</v>
      </c>
      <c r="M9" s="104" t="e">
        <f t="shared" si="0"/>
        <v>#DIV/0!</v>
      </c>
      <c r="N9" s="39"/>
      <c r="O9" s="37"/>
      <c r="P9" s="37"/>
      <c r="Q9" s="34"/>
      <c r="R9" s="18"/>
      <c r="S9" s="19"/>
      <c r="T9" s="19"/>
      <c r="U9" s="19"/>
      <c r="V9" s="19"/>
      <c r="W9" s="3"/>
      <c r="X9" s="3"/>
      <c r="Y9" s="3"/>
      <c r="Z9" s="3"/>
      <c r="AA9" s="3"/>
      <c r="AB9" s="3"/>
      <c r="AC9" s="2"/>
      <c r="AD9" s="2"/>
      <c r="AE9" s="2"/>
      <c r="AF9" s="2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</row>
    <row r="10" spans="1:152" s="2" customFormat="1" ht="24.75" customHeight="1">
      <c r="A10" s="134"/>
      <c r="B10" s="80" t="s">
        <v>20</v>
      </c>
      <c r="C10" s="81"/>
      <c r="D10" s="82"/>
      <c r="E10" s="83"/>
      <c r="F10" s="83"/>
      <c r="G10" s="83"/>
      <c r="H10" s="83"/>
      <c r="I10" s="83"/>
      <c r="J10" s="83"/>
      <c r="K10" s="83"/>
      <c r="L10" s="98">
        <f>SUM(L7:L9)</f>
        <v>0</v>
      </c>
      <c r="M10" s="111" t="e">
        <f t="shared" si="0"/>
        <v>#DIV/0!</v>
      </c>
      <c r="N10" s="1"/>
      <c r="P10" s="37"/>
      <c r="Q10" s="34"/>
      <c r="R10" s="18"/>
      <c r="S10" s="19"/>
      <c r="T10" s="19"/>
      <c r="U10" s="19"/>
      <c r="V10" s="19"/>
      <c r="W10" s="3"/>
      <c r="X10" s="3"/>
      <c r="Y10" s="3"/>
      <c r="Z10" s="3"/>
      <c r="AA10" s="3"/>
      <c r="AB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</row>
    <row r="11" spans="1:152" s="2" customFormat="1" ht="24.75" customHeight="1">
      <c r="A11" s="130" t="s">
        <v>27</v>
      </c>
      <c r="B11" s="78" t="s">
        <v>15</v>
      </c>
      <c r="C11" s="57"/>
      <c r="D11" s="54"/>
      <c r="E11" s="54"/>
      <c r="F11" s="54"/>
      <c r="G11" s="54"/>
      <c r="H11" s="54"/>
      <c r="I11" s="54"/>
      <c r="J11" s="54"/>
      <c r="K11" s="54"/>
      <c r="L11" s="99"/>
      <c r="M11" s="102"/>
      <c r="N11" s="34"/>
      <c r="P11" s="38"/>
      <c r="Q11" s="34"/>
      <c r="R11" s="21"/>
      <c r="S11" s="22"/>
      <c r="T11" s="22"/>
      <c r="U11" s="22"/>
      <c r="V11" s="22"/>
      <c r="W11" s="3"/>
      <c r="X11" s="3"/>
      <c r="Y11" s="3"/>
      <c r="Z11" s="3"/>
      <c r="AA11" s="3"/>
      <c r="AB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</row>
    <row r="12" spans="1:152" s="2" customFormat="1" ht="24.75" customHeight="1">
      <c r="A12" s="130"/>
      <c r="B12" s="45"/>
      <c r="C12" s="58"/>
      <c r="D12" s="46" t="s">
        <v>0</v>
      </c>
      <c r="E12" s="41" t="s">
        <v>1</v>
      </c>
      <c r="F12" s="55"/>
      <c r="G12" s="41" t="s">
        <v>7</v>
      </c>
      <c r="H12" s="41" t="s">
        <v>1</v>
      </c>
      <c r="I12" s="41"/>
      <c r="J12" s="41" t="s">
        <v>10</v>
      </c>
      <c r="K12" s="41"/>
      <c r="L12" s="93">
        <f>C12*F12*I12</f>
        <v>0</v>
      </c>
      <c r="M12" s="103" t="e">
        <f t="shared" si="0"/>
        <v>#DIV/0!</v>
      </c>
      <c r="N12" s="34"/>
      <c r="P12" s="37"/>
      <c r="Q12" s="34"/>
      <c r="R12" s="18"/>
      <c r="S12" s="19"/>
      <c r="T12" s="19"/>
      <c r="U12" s="19"/>
      <c r="V12" s="19"/>
      <c r="W12" s="3"/>
      <c r="X12" s="3"/>
      <c r="Y12" s="3"/>
      <c r="Z12" s="3"/>
      <c r="AA12" s="3"/>
      <c r="AB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ht="24.75" customHeight="1">
      <c r="A13" s="130"/>
      <c r="B13" s="97"/>
      <c r="C13" s="94"/>
      <c r="D13" s="64" t="s">
        <v>6</v>
      </c>
      <c r="E13" s="65" t="s">
        <v>1</v>
      </c>
      <c r="F13" s="95"/>
      <c r="G13" s="65" t="s">
        <v>8</v>
      </c>
      <c r="H13" s="65" t="s">
        <v>1</v>
      </c>
      <c r="I13" s="65"/>
      <c r="J13" s="65" t="s">
        <v>10</v>
      </c>
      <c r="K13" s="65"/>
      <c r="L13" s="96">
        <f>C13*F13*I13</f>
        <v>0</v>
      </c>
      <c r="M13" s="104" t="e">
        <f t="shared" si="0"/>
        <v>#DIV/0!</v>
      </c>
      <c r="N13" s="34"/>
      <c r="P13" s="37"/>
      <c r="Q13" s="34"/>
      <c r="R13" s="18"/>
      <c r="S13" s="19"/>
      <c r="T13" s="19"/>
      <c r="U13" s="19"/>
      <c r="V13" s="19"/>
      <c r="W13" s="3"/>
      <c r="X13" s="3"/>
      <c r="Y13" s="3"/>
      <c r="Z13" s="3"/>
      <c r="AA13" s="3"/>
      <c r="AB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24.75" customHeight="1">
      <c r="A14" s="130"/>
      <c r="B14" s="79" t="s">
        <v>16</v>
      </c>
      <c r="C14" s="59"/>
      <c r="D14" s="43"/>
      <c r="E14" s="44"/>
      <c r="F14" s="56"/>
      <c r="G14" s="44"/>
      <c r="H14" s="44"/>
      <c r="I14" s="44"/>
      <c r="J14" s="44"/>
      <c r="K14" s="44"/>
      <c r="L14" s="92"/>
      <c r="M14" s="102"/>
      <c r="N14" s="18"/>
      <c r="O14" s="18"/>
      <c r="P14" s="18"/>
      <c r="Q14" s="1"/>
      <c r="R14" s="18"/>
      <c r="S14" s="19"/>
      <c r="T14" s="19"/>
      <c r="U14" s="19"/>
      <c r="V14" s="19"/>
      <c r="W14" s="3"/>
      <c r="X14" s="3"/>
      <c r="Y14" s="3"/>
      <c r="Z14" s="3"/>
      <c r="AA14" s="3"/>
      <c r="AB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24.75" customHeight="1">
      <c r="A15" s="130"/>
      <c r="B15" s="45"/>
      <c r="C15" s="58"/>
      <c r="D15" s="46" t="s">
        <v>0</v>
      </c>
      <c r="E15" s="41" t="s">
        <v>1</v>
      </c>
      <c r="F15" s="55"/>
      <c r="G15" s="41" t="s">
        <v>7</v>
      </c>
      <c r="H15" s="41" t="s">
        <v>1</v>
      </c>
      <c r="I15" s="41"/>
      <c r="J15" s="41" t="s">
        <v>10</v>
      </c>
      <c r="K15" s="41"/>
      <c r="L15" s="93">
        <f>C15*F15*I15</f>
        <v>0</v>
      </c>
      <c r="M15" s="103" t="e">
        <f t="shared" si="0"/>
        <v>#DIV/0!</v>
      </c>
      <c r="N15" s="18"/>
      <c r="O15" s="18"/>
      <c r="P15" s="18"/>
      <c r="Q15" s="1"/>
      <c r="R15" s="18"/>
      <c r="S15" s="19"/>
      <c r="T15" s="19"/>
      <c r="U15" s="19"/>
      <c r="V15" s="19"/>
      <c r="W15" s="3"/>
      <c r="X15" s="3"/>
      <c r="Y15" s="3"/>
      <c r="Z15" s="3"/>
      <c r="AA15" s="3"/>
      <c r="AB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24.75" customHeight="1">
      <c r="A16" s="130"/>
      <c r="B16" s="97"/>
      <c r="C16" s="94"/>
      <c r="D16" s="64" t="s">
        <v>6</v>
      </c>
      <c r="E16" s="65" t="s">
        <v>1</v>
      </c>
      <c r="F16" s="95"/>
      <c r="G16" s="65" t="s">
        <v>8</v>
      </c>
      <c r="H16" s="65" t="s">
        <v>1</v>
      </c>
      <c r="I16" s="65"/>
      <c r="J16" s="65" t="s">
        <v>10</v>
      </c>
      <c r="K16" s="65"/>
      <c r="L16" s="96">
        <f>C16*F16*I16</f>
        <v>0</v>
      </c>
      <c r="M16" s="104" t="e">
        <f t="shared" si="0"/>
        <v>#DIV/0!</v>
      </c>
      <c r="N16" s="18"/>
      <c r="O16" s="18"/>
      <c r="P16" s="18"/>
      <c r="Q16" s="1"/>
      <c r="R16" s="18"/>
      <c r="S16" s="19"/>
      <c r="T16" s="19"/>
      <c r="U16" s="19"/>
      <c r="V16" s="19"/>
      <c r="W16" s="3"/>
      <c r="X16" s="3"/>
      <c r="Y16" s="3"/>
      <c r="Z16" s="3"/>
      <c r="AA16" s="3"/>
      <c r="AB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ht="24.75" customHeight="1">
      <c r="A17" s="130"/>
      <c r="B17" s="79" t="s">
        <v>17</v>
      </c>
      <c r="C17" s="59"/>
      <c r="D17" s="43"/>
      <c r="E17" s="44"/>
      <c r="F17" s="56"/>
      <c r="G17" s="44"/>
      <c r="H17" s="44"/>
      <c r="I17" s="44"/>
      <c r="J17" s="44"/>
      <c r="K17" s="44"/>
      <c r="L17" s="92"/>
      <c r="M17" s="102"/>
      <c r="N17" s="18"/>
      <c r="O17" s="18"/>
      <c r="P17" s="18"/>
      <c r="Q17" s="1"/>
      <c r="R17" s="18"/>
      <c r="S17" s="19"/>
      <c r="T17" s="19"/>
      <c r="U17" s="19"/>
      <c r="V17" s="19"/>
      <c r="W17" s="3"/>
      <c r="X17" s="3"/>
      <c r="Y17" s="3"/>
      <c r="Z17" s="3"/>
      <c r="AA17" s="3"/>
      <c r="AB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ht="24.75" customHeight="1">
      <c r="A18" s="130"/>
      <c r="B18" s="45"/>
      <c r="C18" s="58"/>
      <c r="D18" s="46" t="s">
        <v>0</v>
      </c>
      <c r="E18" s="41" t="s">
        <v>1</v>
      </c>
      <c r="F18" s="55"/>
      <c r="G18" s="41" t="s">
        <v>7</v>
      </c>
      <c r="H18" s="41" t="s">
        <v>1</v>
      </c>
      <c r="I18" s="41"/>
      <c r="J18" s="41" t="s">
        <v>10</v>
      </c>
      <c r="K18" s="41"/>
      <c r="L18" s="93">
        <f>C18*F18*I18</f>
        <v>0</v>
      </c>
      <c r="M18" s="103" t="e">
        <f t="shared" si="0"/>
        <v>#DIV/0!</v>
      </c>
      <c r="N18" s="18"/>
      <c r="O18" s="18"/>
      <c r="P18" s="18"/>
      <c r="Q18" s="1"/>
      <c r="R18" s="18"/>
      <c r="S18" s="19"/>
      <c r="T18" s="19"/>
      <c r="U18" s="19"/>
      <c r="V18" s="19"/>
      <c r="W18" s="3"/>
      <c r="X18" s="3"/>
      <c r="Y18" s="3"/>
      <c r="Z18" s="3"/>
      <c r="AA18" s="3"/>
      <c r="AB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24.75" customHeight="1">
      <c r="A19" s="130"/>
      <c r="B19" s="97"/>
      <c r="C19" s="94"/>
      <c r="D19" s="64" t="s">
        <v>6</v>
      </c>
      <c r="E19" s="65" t="s">
        <v>1</v>
      </c>
      <c r="F19" s="95"/>
      <c r="G19" s="65" t="s">
        <v>8</v>
      </c>
      <c r="H19" s="65" t="s">
        <v>1</v>
      </c>
      <c r="I19" s="65"/>
      <c r="J19" s="65" t="s">
        <v>10</v>
      </c>
      <c r="K19" s="65"/>
      <c r="L19" s="96">
        <f>C19*F19*I19</f>
        <v>0</v>
      </c>
      <c r="M19" s="104" t="e">
        <f t="shared" si="0"/>
        <v>#DIV/0!</v>
      </c>
      <c r="N19" s="18"/>
      <c r="O19" s="18"/>
      <c r="P19" s="18"/>
      <c r="Q19" s="1"/>
      <c r="R19" s="18"/>
      <c r="S19" s="19"/>
      <c r="T19" s="19"/>
      <c r="U19" s="19"/>
      <c r="V19" s="19"/>
      <c r="W19" s="3"/>
      <c r="X19" s="3"/>
      <c r="Y19" s="3"/>
      <c r="Z19" s="3"/>
      <c r="AA19" s="3"/>
      <c r="AB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24.75" customHeight="1">
      <c r="A20" s="130"/>
      <c r="B20" s="79" t="s">
        <v>18</v>
      </c>
      <c r="C20" s="59"/>
      <c r="D20" s="43"/>
      <c r="E20" s="44"/>
      <c r="F20" s="56"/>
      <c r="G20" s="44"/>
      <c r="H20" s="44"/>
      <c r="I20" s="44"/>
      <c r="J20" s="44"/>
      <c r="K20" s="44"/>
      <c r="L20" s="92"/>
      <c r="M20" s="102"/>
      <c r="N20" s="18"/>
      <c r="O20" s="18"/>
      <c r="P20" s="18"/>
      <c r="Q20" s="1"/>
      <c r="R20" s="18"/>
      <c r="S20" s="19"/>
      <c r="T20" s="19"/>
      <c r="U20" s="19"/>
      <c r="V20" s="19"/>
      <c r="W20" s="3"/>
      <c r="X20" s="3"/>
      <c r="Y20" s="3"/>
      <c r="Z20" s="3"/>
      <c r="AA20" s="3"/>
      <c r="AB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24.75" customHeight="1">
      <c r="A21" s="130"/>
      <c r="B21" s="45"/>
      <c r="C21" s="58"/>
      <c r="D21" s="46" t="s">
        <v>0</v>
      </c>
      <c r="E21" s="41" t="s">
        <v>1</v>
      </c>
      <c r="F21" s="55"/>
      <c r="G21" s="41" t="s">
        <v>7</v>
      </c>
      <c r="H21" s="41" t="s">
        <v>1</v>
      </c>
      <c r="I21" s="41"/>
      <c r="J21" s="41" t="s">
        <v>10</v>
      </c>
      <c r="K21" s="41"/>
      <c r="L21" s="93">
        <f>C21*F21*I21</f>
        <v>0</v>
      </c>
      <c r="M21" s="103" t="e">
        <f t="shared" si="0"/>
        <v>#DIV/0!</v>
      </c>
      <c r="N21" s="18"/>
      <c r="O21" s="18"/>
      <c r="P21" s="18"/>
      <c r="Q21" s="1"/>
      <c r="R21" s="18"/>
      <c r="S21" s="19"/>
      <c r="T21" s="19"/>
      <c r="U21" s="19"/>
      <c r="V21" s="19"/>
      <c r="W21" s="3"/>
      <c r="X21" s="3"/>
      <c r="Y21" s="3"/>
      <c r="Z21" s="3"/>
      <c r="AA21" s="3"/>
      <c r="AB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24.75" customHeight="1">
      <c r="A22" s="130"/>
      <c r="B22" s="97"/>
      <c r="C22" s="94"/>
      <c r="D22" s="64" t="s">
        <v>6</v>
      </c>
      <c r="E22" s="65" t="s">
        <v>1</v>
      </c>
      <c r="F22" s="95"/>
      <c r="G22" s="65" t="s">
        <v>8</v>
      </c>
      <c r="H22" s="65" t="s">
        <v>1</v>
      </c>
      <c r="I22" s="65"/>
      <c r="J22" s="65" t="s">
        <v>10</v>
      </c>
      <c r="K22" s="65"/>
      <c r="L22" s="96">
        <f>C22*F22*I22</f>
        <v>0</v>
      </c>
      <c r="M22" s="104" t="e">
        <f t="shared" si="0"/>
        <v>#DIV/0!</v>
      </c>
      <c r="N22" s="18"/>
      <c r="O22" s="18"/>
      <c r="P22" s="18"/>
      <c r="Q22" s="1"/>
      <c r="R22" s="18"/>
      <c r="S22" s="19"/>
      <c r="T22" s="19"/>
      <c r="U22" s="19"/>
      <c r="V22" s="19"/>
      <c r="W22" s="3"/>
      <c r="X22" s="3"/>
      <c r="Y22" s="3"/>
      <c r="Z22" s="3"/>
      <c r="AA22" s="3"/>
      <c r="AB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24.75" customHeight="1">
      <c r="A23" s="130"/>
      <c r="B23" s="79" t="s">
        <v>19</v>
      </c>
      <c r="C23" s="59"/>
      <c r="D23" s="43"/>
      <c r="E23" s="44"/>
      <c r="F23" s="56"/>
      <c r="G23" s="44"/>
      <c r="H23" s="44"/>
      <c r="I23" s="44"/>
      <c r="J23" s="44"/>
      <c r="K23" s="44"/>
      <c r="L23" s="92"/>
      <c r="M23" s="102"/>
      <c r="N23" s="18"/>
      <c r="O23" s="18"/>
      <c r="P23" s="18"/>
      <c r="Q23" s="1"/>
      <c r="R23" s="18"/>
      <c r="S23" s="19"/>
      <c r="T23" s="19"/>
      <c r="U23" s="19"/>
      <c r="V23" s="19"/>
      <c r="W23" s="3"/>
      <c r="X23" s="3"/>
      <c r="Y23" s="3"/>
      <c r="Z23" s="3"/>
      <c r="AA23" s="3"/>
      <c r="AB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24.75" customHeight="1">
      <c r="A24" s="130"/>
      <c r="B24" s="45"/>
      <c r="C24" s="58"/>
      <c r="D24" s="46" t="s">
        <v>0</v>
      </c>
      <c r="E24" s="41" t="s">
        <v>1</v>
      </c>
      <c r="F24" s="55"/>
      <c r="G24" s="41" t="s">
        <v>7</v>
      </c>
      <c r="H24" s="41" t="s">
        <v>1</v>
      </c>
      <c r="I24" s="41"/>
      <c r="J24" s="41" t="s">
        <v>10</v>
      </c>
      <c r="K24" s="41"/>
      <c r="L24" s="93">
        <f>C24*F24*I24</f>
        <v>0</v>
      </c>
      <c r="M24" s="103" t="e">
        <f t="shared" si="0"/>
        <v>#DIV/0!</v>
      </c>
      <c r="N24" s="18"/>
      <c r="O24" s="18"/>
      <c r="P24" s="18"/>
      <c r="Q24" s="1"/>
      <c r="R24" s="18"/>
      <c r="S24" s="19"/>
      <c r="T24" s="19"/>
      <c r="U24" s="19"/>
      <c r="V24" s="19"/>
      <c r="W24" s="3"/>
      <c r="X24" s="3"/>
      <c r="Y24" s="3"/>
      <c r="Z24" s="3"/>
      <c r="AA24" s="3"/>
      <c r="AB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24.75" customHeight="1">
      <c r="A25" s="130"/>
      <c r="B25" s="97"/>
      <c r="C25" s="94"/>
      <c r="D25" s="64" t="s">
        <v>6</v>
      </c>
      <c r="E25" s="65" t="s">
        <v>1</v>
      </c>
      <c r="F25" s="95"/>
      <c r="G25" s="65" t="s">
        <v>8</v>
      </c>
      <c r="H25" s="65" t="s">
        <v>1</v>
      </c>
      <c r="I25" s="65"/>
      <c r="J25" s="65" t="s">
        <v>10</v>
      </c>
      <c r="K25" s="65"/>
      <c r="L25" s="96">
        <f>C25*F25*I25</f>
        <v>0</v>
      </c>
      <c r="M25" s="104" t="e">
        <f>L25/$L$29</f>
        <v>#DIV/0!</v>
      </c>
      <c r="N25" s="18"/>
      <c r="O25" s="18"/>
      <c r="P25" s="18"/>
      <c r="Q25" s="1"/>
      <c r="R25" s="18"/>
      <c r="S25" s="19"/>
      <c r="T25" s="19"/>
      <c r="U25" s="19"/>
      <c r="V25" s="19"/>
      <c r="W25" s="3"/>
      <c r="X25" s="3"/>
      <c r="Y25" s="3"/>
      <c r="Z25" s="3"/>
      <c r="AA25" s="3"/>
      <c r="AB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ht="24.75" customHeight="1">
      <c r="A26" s="130"/>
      <c r="B26" s="79" t="s">
        <v>67</v>
      </c>
      <c r="C26" s="94"/>
      <c r="D26" s="64" t="s">
        <v>6</v>
      </c>
      <c r="E26" s="65" t="s">
        <v>1</v>
      </c>
      <c r="F26" s="95"/>
      <c r="G26" s="65" t="s">
        <v>7</v>
      </c>
      <c r="H26" s="65" t="s">
        <v>1</v>
      </c>
      <c r="I26" s="65"/>
      <c r="J26" s="65" t="s">
        <v>10</v>
      </c>
      <c r="K26" s="65"/>
      <c r="L26" s="96">
        <f>C26*F26*I26</f>
        <v>0</v>
      </c>
      <c r="M26" s="104" t="e">
        <f>L26/$L$29</f>
        <v>#DIV/0!</v>
      </c>
      <c r="N26" s="18"/>
      <c r="O26" s="18"/>
      <c r="P26" s="18"/>
      <c r="Q26" s="1"/>
      <c r="R26" s="18"/>
      <c r="S26" s="19"/>
      <c r="T26" s="19"/>
      <c r="U26" s="19"/>
      <c r="V26" s="19"/>
      <c r="W26" s="3"/>
      <c r="X26" s="3"/>
      <c r="Y26" s="3"/>
      <c r="Z26" s="3"/>
      <c r="AA26" s="3"/>
      <c r="AB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ht="24.75" customHeight="1">
      <c r="A27" s="130"/>
      <c r="B27" s="97"/>
      <c r="C27" s="94"/>
      <c r="D27" s="64" t="s">
        <v>6</v>
      </c>
      <c r="E27" s="65" t="s">
        <v>1</v>
      </c>
      <c r="F27" s="95"/>
      <c r="G27" s="65" t="s">
        <v>7</v>
      </c>
      <c r="H27" s="65" t="s">
        <v>1</v>
      </c>
      <c r="I27" s="65"/>
      <c r="J27" s="65" t="s">
        <v>10</v>
      </c>
      <c r="K27" s="65"/>
      <c r="L27" s="96">
        <f>C27*F27*I27</f>
        <v>0</v>
      </c>
      <c r="M27" s="104" t="e">
        <f t="shared" si="0"/>
        <v>#DIV/0!</v>
      </c>
      <c r="N27" s="18"/>
      <c r="O27" s="18"/>
      <c r="P27" s="18"/>
      <c r="Q27" s="1"/>
      <c r="R27" s="18"/>
      <c r="S27" s="19"/>
      <c r="T27" s="19"/>
      <c r="U27" s="19"/>
      <c r="V27" s="19"/>
      <c r="W27" s="3"/>
      <c r="X27" s="3"/>
      <c r="Y27" s="3"/>
      <c r="Z27" s="3"/>
      <c r="AA27" s="3"/>
      <c r="AB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ht="24.75" customHeight="1">
      <c r="A28" s="130"/>
      <c r="B28" s="80" t="s">
        <v>23</v>
      </c>
      <c r="C28" s="84"/>
      <c r="D28" s="85"/>
      <c r="E28" s="86"/>
      <c r="F28" s="87"/>
      <c r="G28" s="88"/>
      <c r="H28" s="86"/>
      <c r="I28" s="89"/>
      <c r="J28" s="88"/>
      <c r="K28" s="88"/>
      <c r="L28" s="98">
        <f>SUM(L11:L27)</f>
        <v>0</v>
      </c>
      <c r="M28" s="111" t="e">
        <f t="shared" si="0"/>
        <v>#DIV/0!</v>
      </c>
      <c r="N28" s="18"/>
      <c r="O28" s="18"/>
      <c r="P28" s="18"/>
      <c r="Q28" s="1"/>
      <c r="R28" s="18"/>
      <c r="S28" s="19"/>
      <c r="T28" s="19"/>
      <c r="U28" s="19"/>
      <c r="V28" s="19"/>
      <c r="W28" s="3"/>
      <c r="X28" s="3"/>
      <c r="Y28" s="3"/>
      <c r="Z28" s="3"/>
      <c r="AA28" s="3"/>
      <c r="AB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12" customFormat="1" ht="24.75" customHeight="1" thickBot="1">
      <c r="A29" s="106" t="s">
        <v>56</v>
      </c>
      <c r="B29" s="107"/>
      <c r="C29" s="127" t="s">
        <v>26</v>
      </c>
      <c r="D29" s="128"/>
      <c r="E29" s="128"/>
      <c r="F29" s="128"/>
      <c r="G29" s="128"/>
      <c r="H29" s="128"/>
      <c r="I29" s="128"/>
      <c r="J29" s="128"/>
      <c r="K29" s="129"/>
      <c r="L29" s="108">
        <f>L10+L28</f>
        <v>0</v>
      </c>
      <c r="M29" s="109" t="e">
        <f t="shared" si="0"/>
        <v>#DIV/0!</v>
      </c>
      <c r="N29" s="21"/>
      <c r="O29" s="21"/>
      <c r="P29" s="21"/>
      <c r="Q29" s="10"/>
      <c r="R29" s="9"/>
      <c r="S29" s="22"/>
      <c r="T29" s="22"/>
      <c r="U29" s="22"/>
      <c r="V29" s="22"/>
      <c r="Y29" s="14"/>
      <c r="Z29" s="14"/>
      <c r="AA29" s="14"/>
      <c r="AB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</row>
    <row r="30" spans="1:152" s="12" customFormat="1" ht="30" customHeight="1" thickBot="1">
      <c r="A30" s="125" t="s">
        <v>53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05">
        <f>L29</f>
        <v>0</v>
      </c>
      <c r="M30" s="112">
        <v>1</v>
      </c>
      <c r="N30" s="31"/>
      <c r="O30" s="21"/>
      <c r="P30" s="21"/>
      <c r="Q30" s="10"/>
      <c r="R30" s="9"/>
      <c r="S30" s="22"/>
      <c r="T30" s="22"/>
      <c r="U30" s="22"/>
      <c r="V30" s="22"/>
      <c r="Y30" s="14"/>
      <c r="Z30" s="14"/>
      <c r="AA30" s="14"/>
      <c r="AB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</row>
    <row r="31" ht="9.75" customHeight="1">
      <c r="A31" s="47"/>
    </row>
    <row r="32" spans="1:152" s="6" customFormat="1" ht="54.75" customHeight="1">
      <c r="A32" s="122" t="s">
        <v>65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66"/>
      <c r="O32" s="66"/>
      <c r="P32" s="66"/>
      <c r="Q32" s="1"/>
      <c r="R32" s="18"/>
      <c r="S32" s="67"/>
      <c r="T32" s="67"/>
      <c r="U32" s="67"/>
      <c r="V32" s="67"/>
      <c r="W32" s="3"/>
      <c r="X32" s="3"/>
      <c r="Y32" s="3"/>
      <c r="Z32" s="3"/>
      <c r="AA32" s="3"/>
      <c r="AB32" s="3"/>
      <c r="AC32" s="2"/>
      <c r="AD32" s="2"/>
      <c r="AE32" s="2"/>
      <c r="AF32" s="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152" s="6" customFormat="1" ht="16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91"/>
      <c r="N33" s="66"/>
      <c r="O33" s="66"/>
      <c r="P33" s="66"/>
      <c r="Q33" s="1"/>
      <c r="R33" s="18"/>
      <c r="S33" s="67"/>
      <c r="T33" s="67"/>
      <c r="U33" s="67"/>
      <c r="V33" s="67"/>
      <c r="W33" s="3"/>
      <c r="X33" s="3"/>
      <c r="Y33" s="3"/>
      <c r="Z33" s="3"/>
      <c r="AA33" s="3"/>
      <c r="AB33" s="3"/>
      <c r="AC33" s="2"/>
      <c r="AD33" s="2"/>
      <c r="AE33" s="2"/>
      <c r="AF33" s="2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</row>
    <row r="34" ht="16.5" customHeight="1">
      <c r="A34" s="48" t="s">
        <v>5</v>
      </c>
    </row>
    <row r="39" ht="16.5" customHeight="1">
      <c r="F39" s="52"/>
    </row>
  </sheetData>
  <sheetProtection/>
  <mergeCells count="12">
    <mergeCell ref="A7:A10"/>
    <mergeCell ref="A6:B6"/>
    <mergeCell ref="C6:J6"/>
    <mergeCell ref="B4:M4"/>
    <mergeCell ref="A32:M32"/>
    <mergeCell ref="A1:M1"/>
    <mergeCell ref="A2:M2"/>
    <mergeCell ref="A30:K30"/>
    <mergeCell ref="C29:K29"/>
    <mergeCell ref="A11:A28"/>
    <mergeCell ref="B3:M3"/>
    <mergeCell ref="B5:M5"/>
  </mergeCells>
  <printOptions horizontalCentered="1"/>
  <pageMargins left="0.3937007874015748" right="0.3937007874015748" top="0.4724409448818898" bottom="0.2755905511811024" header="0.2755905511811024" footer="0.15748031496062992"/>
  <pageSetup fitToHeight="1" fitToWidth="1" horizontalDpi="600" verticalDpi="600" orientation="portrait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2"/>
  <sheetViews>
    <sheetView showGridLines="0" view="pageBreakPreview" zoomScale="85" zoomScaleNormal="85" zoomScaleSheetLayoutView="85" zoomScalePageLayoutView="0" workbookViewId="0" topLeftCell="A1">
      <selection activeCell="A2" sqref="A2:M2"/>
    </sheetView>
  </sheetViews>
  <sheetFormatPr defaultColWidth="9.00390625" defaultRowHeight="16.5" customHeight="1"/>
  <cols>
    <col min="1" max="1" width="5.625" style="48" customWidth="1"/>
    <col min="2" max="2" width="25.625" style="48" customWidth="1"/>
    <col min="3" max="3" width="10.625" style="49" customWidth="1"/>
    <col min="4" max="4" width="3.625" style="49" customWidth="1"/>
    <col min="5" max="5" width="3.625" style="50" customWidth="1"/>
    <col min="6" max="6" width="6.75390625" style="48" bestFit="1" customWidth="1"/>
    <col min="7" max="7" width="3.625" style="48" customWidth="1"/>
    <col min="8" max="8" width="3.625" style="50" customWidth="1"/>
    <col min="9" max="9" width="5.625" style="48" customWidth="1"/>
    <col min="10" max="11" width="3.625" style="48" customWidth="1"/>
    <col min="12" max="12" width="15.625" style="51" customWidth="1"/>
    <col min="13" max="13" width="15.625" style="90" customWidth="1"/>
    <col min="14" max="14" width="14.25390625" style="31" customWidth="1"/>
    <col min="15" max="32" width="9.25390625" style="26" customWidth="1"/>
    <col min="33" max="47" width="9.00390625" style="26" customWidth="1"/>
    <col min="48" max="113" width="9.00390625" style="27" customWidth="1"/>
    <col min="114" max="135" width="9.00390625" style="28" customWidth="1"/>
    <col min="136" max="16384" width="9.00390625" style="29" customWidth="1"/>
  </cols>
  <sheetData>
    <row r="1" spans="1:13" ht="39.75" customHeight="1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52" s="77" customFormat="1" ht="24.75" customHeight="1">
      <c r="A2" s="139" t="s">
        <v>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69"/>
      <c r="O2" s="69"/>
      <c r="P2" s="69"/>
      <c r="Q2" s="70"/>
      <c r="R2" s="71"/>
      <c r="S2" s="72"/>
      <c r="T2" s="72"/>
      <c r="U2" s="72"/>
      <c r="V2" s="72"/>
      <c r="W2" s="73"/>
      <c r="X2" s="73"/>
      <c r="Y2" s="73"/>
      <c r="Z2" s="73"/>
      <c r="AA2" s="73"/>
      <c r="AB2" s="73"/>
      <c r="AC2" s="74"/>
      <c r="AD2" s="74"/>
      <c r="AE2" s="74"/>
      <c r="AF2" s="74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</row>
    <row r="3" spans="1:152" s="77" customFormat="1" ht="24.75" customHeight="1">
      <c r="A3" s="114"/>
      <c r="B3" s="139" t="s">
        <v>63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69"/>
      <c r="O3" s="69"/>
      <c r="P3" s="69"/>
      <c r="Q3" s="70"/>
      <c r="R3" s="71"/>
      <c r="S3" s="72"/>
      <c r="T3" s="72"/>
      <c r="U3" s="72"/>
      <c r="V3" s="72"/>
      <c r="W3" s="73"/>
      <c r="X3" s="73"/>
      <c r="Y3" s="73"/>
      <c r="Z3" s="73"/>
      <c r="AA3" s="73"/>
      <c r="AB3" s="73"/>
      <c r="AC3" s="74"/>
      <c r="AD3" s="74"/>
      <c r="AE3" s="74"/>
      <c r="AF3" s="74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</row>
    <row r="4" spans="1:152" s="6" customFormat="1" ht="24" customHeight="1" thickBot="1">
      <c r="A4" s="40"/>
      <c r="B4" s="140" t="s">
        <v>64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53"/>
      <c r="O4" s="33"/>
      <c r="P4" s="33"/>
      <c r="Q4" s="34"/>
      <c r="R4" s="7"/>
      <c r="S4" s="8"/>
      <c r="T4" s="8"/>
      <c r="U4" s="8"/>
      <c r="V4" s="8"/>
      <c r="W4" s="3"/>
      <c r="X4" s="3"/>
      <c r="Y4" s="3"/>
      <c r="Z4" s="3"/>
      <c r="AA4" s="3"/>
      <c r="AB4" s="3"/>
      <c r="AC4" s="2"/>
      <c r="AD4" s="2"/>
      <c r="AE4" s="2"/>
      <c r="AF4" s="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</row>
    <row r="5" spans="1:135" s="17" customFormat="1" ht="24.75" customHeight="1">
      <c r="A5" s="135" t="s">
        <v>29</v>
      </c>
      <c r="B5" s="136"/>
      <c r="C5" s="118" t="s">
        <v>30</v>
      </c>
      <c r="D5" s="119"/>
      <c r="E5" s="119"/>
      <c r="F5" s="119"/>
      <c r="G5" s="119"/>
      <c r="H5" s="119"/>
      <c r="I5" s="119"/>
      <c r="J5" s="119"/>
      <c r="K5" s="113"/>
      <c r="L5" s="100" t="s">
        <v>31</v>
      </c>
      <c r="M5" s="101" t="s">
        <v>32</v>
      </c>
      <c r="N5" s="1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</row>
    <row r="6" spans="1:135" s="6" customFormat="1" ht="24.75" customHeight="1">
      <c r="A6" s="132" t="s">
        <v>33</v>
      </c>
      <c r="B6" s="42" t="s">
        <v>34</v>
      </c>
      <c r="C6" s="61">
        <v>774000</v>
      </c>
      <c r="D6" s="43" t="s">
        <v>35</v>
      </c>
      <c r="E6" s="44" t="s">
        <v>1</v>
      </c>
      <c r="F6" s="44">
        <v>1</v>
      </c>
      <c r="G6" s="44" t="s">
        <v>36</v>
      </c>
      <c r="H6" s="44" t="s">
        <v>1</v>
      </c>
      <c r="I6" s="44">
        <v>8</v>
      </c>
      <c r="J6" s="60" t="s">
        <v>37</v>
      </c>
      <c r="K6" s="60"/>
      <c r="L6" s="92">
        <f>C6*F6*I6</f>
        <v>6192000</v>
      </c>
      <c r="M6" s="102">
        <f>L6/$L$22</f>
        <v>0.15469171579894075</v>
      </c>
      <c r="N6" s="3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</row>
    <row r="7" spans="1:135" s="6" customFormat="1" ht="24.75" customHeight="1">
      <c r="A7" s="133"/>
      <c r="B7" s="45" t="s">
        <v>38</v>
      </c>
      <c r="C7" s="62">
        <v>629000</v>
      </c>
      <c r="D7" s="46" t="s">
        <v>35</v>
      </c>
      <c r="E7" s="41" t="s">
        <v>1</v>
      </c>
      <c r="F7" s="41">
        <v>1</v>
      </c>
      <c r="G7" s="41" t="s">
        <v>36</v>
      </c>
      <c r="H7" s="41" t="s">
        <v>1</v>
      </c>
      <c r="I7" s="41">
        <v>16</v>
      </c>
      <c r="J7" s="41" t="s">
        <v>37</v>
      </c>
      <c r="K7" s="41"/>
      <c r="L7" s="93">
        <f>C7*F7*I7</f>
        <v>10064000</v>
      </c>
      <c r="M7" s="103">
        <f aca="true" t="shared" si="0" ref="M7:M22">L7/$L$22</f>
        <v>0.2514240031977616</v>
      </c>
      <c r="N7" s="3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</row>
    <row r="8" spans="1:135" s="6" customFormat="1" ht="24.75" customHeight="1">
      <c r="A8" s="133"/>
      <c r="B8" s="97" t="s">
        <v>39</v>
      </c>
      <c r="C8" s="63">
        <v>484000</v>
      </c>
      <c r="D8" s="64" t="s">
        <v>35</v>
      </c>
      <c r="E8" s="65" t="s">
        <v>1</v>
      </c>
      <c r="F8" s="65">
        <v>1</v>
      </c>
      <c r="G8" s="65" t="s">
        <v>36</v>
      </c>
      <c r="H8" s="65" t="s">
        <v>1</v>
      </c>
      <c r="I8" s="65">
        <v>8</v>
      </c>
      <c r="J8" s="65" t="s">
        <v>37</v>
      </c>
      <c r="K8" s="65"/>
      <c r="L8" s="96">
        <f>C8*F8*I8</f>
        <v>3872000</v>
      </c>
      <c r="M8" s="104">
        <f t="shared" si="0"/>
        <v>0.09673228739882082</v>
      </c>
      <c r="N8" s="11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</row>
    <row r="9" spans="1:135" s="2" customFormat="1" ht="24.75" customHeight="1">
      <c r="A9" s="134"/>
      <c r="B9" s="80" t="s">
        <v>40</v>
      </c>
      <c r="C9" s="81"/>
      <c r="D9" s="82"/>
      <c r="E9" s="83"/>
      <c r="F9" s="83"/>
      <c r="G9" s="83"/>
      <c r="H9" s="83"/>
      <c r="I9" s="83"/>
      <c r="J9" s="83"/>
      <c r="K9" s="83"/>
      <c r="L9" s="98">
        <f>SUM(L6:L8)</f>
        <v>20128000</v>
      </c>
      <c r="M9" s="111">
        <f t="shared" si="0"/>
        <v>0.5028480063955232</v>
      </c>
      <c r="N9" s="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</row>
    <row r="10" spans="1:135" s="2" customFormat="1" ht="24.75" customHeight="1">
      <c r="A10" s="132" t="s">
        <v>27</v>
      </c>
      <c r="B10" s="78" t="s">
        <v>41</v>
      </c>
      <c r="C10" s="57"/>
      <c r="D10" s="54"/>
      <c r="E10" s="54"/>
      <c r="F10" s="54"/>
      <c r="G10" s="54"/>
      <c r="H10" s="54"/>
      <c r="I10" s="54"/>
      <c r="J10" s="54"/>
      <c r="K10" s="54"/>
      <c r="L10" s="99"/>
      <c r="M10" s="102"/>
      <c r="N10" s="3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</row>
    <row r="11" spans="1:135" s="2" customFormat="1" ht="24.75" customHeight="1">
      <c r="A11" s="137"/>
      <c r="B11" s="45" t="s">
        <v>54</v>
      </c>
      <c r="C11" s="58">
        <v>900000</v>
      </c>
      <c r="D11" s="46" t="s">
        <v>42</v>
      </c>
      <c r="E11" s="41" t="s">
        <v>1</v>
      </c>
      <c r="F11" s="55">
        <v>1</v>
      </c>
      <c r="G11" s="41" t="s">
        <v>43</v>
      </c>
      <c r="H11" s="41" t="s">
        <v>1</v>
      </c>
      <c r="I11" s="41">
        <v>2</v>
      </c>
      <c r="J11" s="41" t="s">
        <v>44</v>
      </c>
      <c r="K11" s="41"/>
      <c r="L11" s="93">
        <f>C11*F11*I11</f>
        <v>1800000</v>
      </c>
      <c r="M11" s="103">
        <f t="shared" si="0"/>
        <v>0.0449685220345758</v>
      </c>
      <c r="N11" s="3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</row>
    <row r="12" spans="1:135" s="2" customFormat="1" ht="24.75" customHeight="1">
      <c r="A12" s="137"/>
      <c r="B12" s="79" t="s">
        <v>46</v>
      </c>
      <c r="C12" s="59"/>
      <c r="D12" s="43"/>
      <c r="E12" s="44"/>
      <c r="F12" s="56"/>
      <c r="G12" s="44"/>
      <c r="H12" s="44"/>
      <c r="I12" s="44"/>
      <c r="J12" s="44"/>
      <c r="K12" s="44"/>
      <c r="L12" s="92"/>
      <c r="M12" s="102"/>
      <c r="N12" s="18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</row>
    <row r="13" spans="1:135" s="2" customFormat="1" ht="24.75" customHeight="1">
      <c r="A13" s="137"/>
      <c r="B13" s="45" t="s">
        <v>55</v>
      </c>
      <c r="C13" s="94">
        <v>400000</v>
      </c>
      <c r="D13" s="64" t="s">
        <v>35</v>
      </c>
      <c r="E13" s="65" t="s">
        <v>1</v>
      </c>
      <c r="F13" s="95">
        <v>1</v>
      </c>
      <c r="G13" s="65" t="s">
        <v>45</v>
      </c>
      <c r="H13" s="65" t="s">
        <v>1</v>
      </c>
      <c r="I13" s="65">
        <v>4</v>
      </c>
      <c r="J13" s="65" t="s">
        <v>44</v>
      </c>
      <c r="K13" s="65"/>
      <c r="L13" s="96">
        <f>C13*F13*I13</f>
        <v>1600000</v>
      </c>
      <c r="M13" s="104">
        <f t="shared" si="0"/>
        <v>0.0399720195862896</v>
      </c>
      <c r="N13" s="1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</row>
    <row r="14" spans="1:135" s="2" customFormat="1" ht="24.75" customHeight="1">
      <c r="A14" s="137"/>
      <c r="B14" s="79" t="s">
        <v>47</v>
      </c>
      <c r="C14" s="59"/>
      <c r="D14" s="43"/>
      <c r="E14" s="44"/>
      <c r="F14" s="56"/>
      <c r="G14" s="44"/>
      <c r="H14" s="44"/>
      <c r="I14" s="44"/>
      <c r="J14" s="44"/>
      <c r="K14" s="44"/>
      <c r="L14" s="92"/>
      <c r="M14" s="102"/>
      <c r="N14" s="18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</row>
    <row r="15" spans="1:135" s="2" customFormat="1" ht="24.75" customHeight="1">
      <c r="A15" s="137"/>
      <c r="B15" s="79" t="s">
        <v>48</v>
      </c>
      <c r="C15" s="59"/>
      <c r="D15" s="43"/>
      <c r="E15" s="44"/>
      <c r="F15" s="56"/>
      <c r="G15" s="44"/>
      <c r="H15" s="44"/>
      <c r="I15" s="44"/>
      <c r="J15" s="44"/>
      <c r="K15" s="44"/>
      <c r="L15" s="92"/>
      <c r="M15" s="102"/>
      <c r="N15" s="1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</row>
    <row r="16" spans="1:135" s="2" customFormat="1" ht="24.75" customHeight="1">
      <c r="A16" s="137"/>
      <c r="B16" s="45" t="s">
        <v>57</v>
      </c>
      <c r="C16" s="58">
        <v>2000000</v>
      </c>
      <c r="D16" s="46" t="s">
        <v>42</v>
      </c>
      <c r="E16" s="41" t="s">
        <v>1</v>
      </c>
      <c r="F16" s="55">
        <v>5</v>
      </c>
      <c r="G16" s="41" t="s">
        <v>49</v>
      </c>
      <c r="H16" s="41" t="s">
        <v>1</v>
      </c>
      <c r="I16" s="41">
        <v>1</v>
      </c>
      <c r="J16" s="41" t="s">
        <v>44</v>
      </c>
      <c r="K16" s="41"/>
      <c r="L16" s="93">
        <f>C16*F16*I16</f>
        <v>10000000</v>
      </c>
      <c r="M16" s="103">
        <f t="shared" si="0"/>
        <v>0.24982512241430999</v>
      </c>
      <c r="N16" s="1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</row>
    <row r="17" spans="1:135" s="2" customFormat="1" ht="24.75" customHeight="1">
      <c r="A17" s="137"/>
      <c r="B17" s="79" t="s">
        <v>50</v>
      </c>
      <c r="C17" s="59"/>
      <c r="D17" s="43"/>
      <c r="E17" s="44"/>
      <c r="F17" s="56"/>
      <c r="G17" s="44"/>
      <c r="H17" s="44"/>
      <c r="I17" s="44"/>
      <c r="J17" s="44"/>
      <c r="K17" s="44"/>
      <c r="L17" s="92"/>
      <c r="M17" s="102"/>
      <c r="N17" s="1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</row>
    <row r="18" spans="1:135" s="2" customFormat="1" ht="24.75" customHeight="1">
      <c r="A18" s="137"/>
      <c r="B18" s="45" t="s">
        <v>66</v>
      </c>
      <c r="C18" s="58">
        <v>1500000</v>
      </c>
      <c r="D18" s="46" t="s">
        <v>42</v>
      </c>
      <c r="E18" s="41" t="s">
        <v>1</v>
      </c>
      <c r="F18" s="55">
        <v>1</v>
      </c>
      <c r="G18" s="41" t="s">
        <v>43</v>
      </c>
      <c r="H18" s="41" t="s">
        <v>1</v>
      </c>
      <c r="I18" s="41">
        <v>1</v>
      </c>
      <c r="J18" s="41" t="s">
        <v>44</v>
      </c>
      <c r="K18" s="41"/>
      <c r="L18" s="93">
        <f>C18*F18*I18</f>
        <v>1500000</v>
      </c>
      <c r="M18" s="103">
        <f t="shared" si="0"/>
        <v>0.0374737683621465</v>
      </c>
      <c r="N18" s="1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</row>
    <row r="19" spans="1:135" s="2" customFormat="1" ht="24.75" customHeight="1">
      <c r="A19" s="137"/>
      <c r="B19" s="45" t="s">
        <v>58</v>
      </c>
      <c r="C19" s="58">
        <v>1000</v>
      </c>
      <c r="D19" s="46" t="s">
        <v>42</v>
      </c>
      <c r="E19" s="41" t="s">
        <v>1</v>
      </c>
      <c r="F19" s="55">
        <v>200</v>
      </c>
      <c r="G19" s="41" t="s">
        <v>59</v>
      </c>
      <c r="H19" s="41" t="s">
        <v>1</v>
      </c>
      <c r="I19" s="41">
        <v>10</v>
      </c>
      <c r="J19" s="41" t="s">
        <v>44</v>
      </c>
      <c r="K19" s="41"/>
      <c r="L19" s="93">
        <f>C19*F19*I19</f>
        <v>2000000</v>
      </c>
      <c r="M19" s="103">
        <f t="shared" si="0"/>
        <v>0.049965024482862</v>
      </c>
      <c r="N19" s="1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</row>
    <row r="20" spans="1:135" s="2" customFormat="1" ht="24.75" customHeight="1">
      <c r="A20" s="137"/>
      <c r="B20" s="97" t="s">
        <v>62</v>
      </c>
      <c r="C20" s="94">
        <v>3000</v>
      </c>
      <c r="D20" s="64" t="s">
        <v>35</v>
      </c>
      <c r="E20" s="65" t="s">
        <v>1</v>
      </c>
      <c r="F20" s="95">
        <v>1000</v>
      </c>
      <c r="G20" s="65" t="s">
        <v>61</v>
      </c>
      <c r="H20" s="65" t="s">
        <v>1</v>
      </c>
      <c r="I20" s="65">
        <v>1</v>
      </c>
      <c r="J20" s="65" t="s">
        <v>60</v>
      </c>
      <c r="K20" s="65"/>
      <c r="L20" s="96">
        <f>C20*F20*I20</f>
        <v>3000000</v>
      </c>
      <c r="M20" s="104">
        <f t="shared" si="0"/>
        <v>0.074947536724293</v>
      </c>
      <c r="N20" s="1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</row>
    <row r="21" spans="1:135" s="2" customFormat="1" ht="24.75" customHeight="1">
      <c r="A21" s="138"/>
      <c r="B21" s="80" t="s">
        <v>51</v>
      </c>
      <c r="C21" s="84"/>
      <c r="D21" s="85"/>
      <c r="E21" s="86"/>
      <c r="F21" s="87"/>
      <c r="G21" s="88"/>
      <c r="H21" s="86"/>
      <c r="I21" s="89"/>
      <c r="J21" s="88"/>
      <c r="K21" s="88"/>
      <c r="L21" s="98">
        <f>SUM(L10:L20)</f>
        <v>19900000</v>
      </c>
      <c r="M21" s="111">
        <f t="shared" si="0"/>
        <v>0.49715199360447687</v>
      </c>
      <c r="N21" s="1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</row>
    <row r="22" spans="1:135" s="12" customFormat="1" ht="24.75" customHeight="1" thickBot="1">
      <c r="A22" s="106" t="s">
        <v>52</v>
      </c>
      <c r="B22" s="107"/>
      <c r="C22" s="127"/>
      <c r="D22" s="128"/>
      <c r="E22" s="128"/>
      <c r="F22" s="128"/>
      <c r="G22" s="128"/>
      <c r="H22" s="128"/>
      <c r="I22" s="128"/>
      <c r="J22" s="128"/>
      <c r="K22" s="129"/>
      <c r="L22" s="108">
        <f>L9+L21</f>
        <v>40028000</v>
      </c>
      <c r="M22" s="109">
        <f t="shared" si="0"/>
        <v>1</v>
      </c>
      <c r="N22" s="21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</row>
    <row r="23" spans="1:135" s="12" customFormat="1" ht="30" customHeight="1" thickBot="1">
      <c r="A23" s="125" t="s">
        <v>22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05">
        <v>40000000</v>
      </c>
      <c r="M23" s="112">
        <v>1</v>
      </c>
      <c r="N23" s="31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</row>
    <row r="24" ht="9.75" customHeight="1">
      <c r="A24" s="47"/>
    </row>
    <row r="25" spans="1:135" s="6" customFormat="1" ht="54.75" customHeight="1">
      <c r="A25" s="122" t="s">
        <v>65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66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</row>
    <row r="26" spans="1:135" s="6" customFormat="1" ht="16.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91"/>
      <c r="N26" s="6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</row>
    <row r="27" ht="16.5" customHeight="1">
      <c r="A27" s="48" t="s">
        <v>5</v>
      </c>
    </row>
    <row r="32" ht="16.5" customHeight="1">
      <c r="F32" s="52"/>
    </row>
  </sheetData>
  <sheetProtection/>
  <mergeCells count="11">
    <mergeCell ref="A23:K23"/>
    <mergeCell ref="A25:M25"/>
    <mergeCell ref="A2:M2"/>
    <mergeCell ref="B3:M3"/>
    <mergeCell ref="B4:M4"/>
    <mergeCell ref="A1:M1"/>
    <mergeCell ref="A5:B5"/>
    <mergeCell ref="C5:J5"/>
    <mergeCell ref="A6:A9"/>
    <mergeCell ref="A10:A21"/>
    <mergeCell ref="C22:K22"/>
  </mergeCells>
  <printOptions horizontalCentered="1"/>
  <pageMargins left="0.3937007874015748" right="0.3937007874015748" top="0.4724409448818898" bottom="0.2755905511811024" header="0.2755905511811024" footer="0.1574803149606299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김희정</dc:creator>
  <cp:keywords/>
  <dc:description/>
  <cp:lastModifiedBy>User</cp:lastModifiedBy>
  <cp:lastPrinted>2020-05-12T00:33:04Z</cp:lastPrinted>
  <dcterms:created xsi:type="dcterms:W3CDTF">2006-02-08T01:31:31Z</dcterms:created>
  <dcterms:modified xsi:type="dcterms:W3CDTF">2023-05-22T03:47:34Z</dcterms:modified>
  <cp:category/>
  <cp:version/>
  <cp:contentType/>
  <cp:contentStatus/>
</cp:coreProperties>
</file>